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Svrpdc\common\!Projektek\MS-B008 Hírlevél, marketing\Ügyfél rendezvények és levelek 2024\health analytics\"/>
    </mc:Choice>
  </mc:AlternateContent>
  <xr:revisionPtr revIDLastSave="0" documentId="13_ncr:1_{49BD2D4E-ADC7-4065-9375-3A6FC7CB0424}" xr6:coauthVersionLast="47" xr6:coauthVersionMax="47" xr10:uidLastSave="{00000000-0000-0000-0000-000000000000}"/>
  <bookViews>
    <workbookView xWindow="-108" yWindow="-108" windowWidth="30936" windowHeight="16776" xr2:uid="{762DDA43-E884-4FC2-A5A1-33A3E97FEBEA}"/>
  </bookViews>
  <sheets>
    <sheet name="perzisztencia vesztesé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E21" i="1"/>
  <c r="C21" i="1"/>
  <c r="I5" i="1"/>
  <c r="E23" i="1" s="1"/>
  <c r="G5" i="1"/>
  <c r="H6" i="1" s="1"/>
  <c r="D5" i="1"/>
  <c r="E5" i="1" s="1"/>
  <c r="F5" i="1" s="1"/>
  <c r="J7" i="1"/>
  <c r="J8" i="1"/>
  <c r="J9" i="1"/>
  <c r="J10" i="1"/>
  <c r="J11" i="1"/>
  <c r="J12" i="1"/>
  <c r="J13" i="1"/>
  <c r="J14" i="1"/>
  <c r="J15" i="1"/>
  <c r="J16" i="1"/>
  <c r="H7" i="1"/>
  <c r="H8" i="1"/>
  <c r="H9" i="1"/>
  <c r="H10" i="1"/>
  <c r="H11" i="1"/>
  <c r="H12" i="1"/>
  <c r="H13" i="1"/>
  <c r="H14" i="1"/>
  <c r="H15" i="1"/>
  <c r="H16" i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E6" i="1"/>
  <c r="F6" i="1" s="1"/>
  <c r="C18" i="1"/>
  <c r="J6" i="1" l="1"/>
  <c r="D23" i="1"/>
  <c r="C23" i="1"/>
  <c r="C22" i="1" l="1"/>
</calcChain>
</file>

<file path=xl/sharedStrings.xml><?xml version="1.0" encoding="utf-8"?>
<sst xmlns="http://schemas.openxmlformats.org/spreadsheetml/2006/main" count="17" uniqueCount="17">
  <si>
    <t>Hónap</t>
  </si>
  <si>
    <t>30 napos Grace betegszám</t>
  </si>
  <si>
    <t>60 napos Grace betegszám</t>
  </si>
  <si>
    <t>90 napos Grace betegszám</t>
  </si>
  <si>
    <t>Potenciális dobozszám összesen</t>
  </si>
  <si>
    <t>Eredeti betegszám</t>
  </si>
  <si>
    <t>Éves betegszám veszteség</t>
  </si>
  <si>
    <t>30 napos Grace betegszám veszteség</t>
  </si>
  <si>
    <t>Perzisztens betegek aránya</t>
  </si>
  <si>
    <t>Éves dobozszám veszteség</t>
  </si>
  <si>
    <t>60 napos Grace betegszám veszteség</t>
  </si>
  <si>
    <t>90 napos Grace betegszám veszteség</t>
  </si>
  <si>
    <t>30 napos Grace dobozszám veszteség</t>
  </si>
  <si>
    <t>30 napos Grace</t>
  </si>
  <si>
    <t>60 napos Grace</t>
  </si>
  <si>
    <t>90 napos Grace</t>
  </si>
  <si>
    <t>Perzisztencia veszteség kalkulátor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</si>
</sst>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entury Gothic"/>
      <family val="2"/>
      <charset val="238"/>
      <scheme val="minor"/>
    </font>
    <font>
      <sz val="8"/>
      <name val="Century Gothic"/>
      <family val="2"/>
      <charset val="238"/>
      <scheme val="minor"/>
    </font>
    <font>
      <sz val="11"/>
      <color theme="1"/>
      <name val="Century Gothic"/>
      <family val="2"/>
      <charset val="238"/>
      <scheme val="minor"/>
    </font>
    <font>
      <sz val="11"/>
      <color rgb="FFFF0000"/>
      <name val="Century Gothic"/>
      <family val="2"/>
      <charset val="238"/>
      <scheme val="minor"/>
    </font>
    <font>
      <sz val="11"/>
      <color rgb="FF3F3F76"/>
      <name val="Century Gothic"/>
      <family val="2"/>
      <charset val="238"/>
      <scheme val="minor"/>
    </font>
    <font>
      <b/>
      <sz val="11"/>
      <color rgb="FF3F3F76"/>
      <name val="Century Gothic"/>
      <family val="2"/>
      <charset val="238"/>
      <scheme val="minor"/>
    </font>
    <font>
      <b/>
      <sz val="12"/>
      <color rgb="FF3F3F76"/>
      <name val="Century Gothic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3" borderId="1" applyNumberFormat="0" applyAlignment="0" applyProtection="0"/>
  </cellStyleXfs>
  <cellXfs count="15">
    <xf numFmtId="0" fontId="0" fillId="0" borderId="0" xfId="0"/>
    <xf numFmtId="9" fontId="0" fillId="0" borderId="0" xfId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9" fontId="0" fillId="0" borderId="2" xfId="1" applyFont="1" applyBorder="1" applyAlignment="1">
      <alignment horizontal="center" vertical="center"/>
    </xf>
    <xf numFmtId="0" fontId="5" fillId="3" borderId="1" xfId="2" applyFont="1" applyAlignment="1">
      <alignment horizontal="center" vertical="center" wrapText="1"/>
    </xf>
    <xf numFmtId="0" fontId="5" fillId="3" borderId="1" xfId="2" applyFont="1"/>
    <xf numFmtId="0" fontId="6" fillId="3" borderId="4" xfId="2" applyFont="1" applyBorder="1" applyAlignment="1">
      <alignment horizontal="center" vertical="center"/>
    </xf>
    <xf numFmtId="0" fontId="6" fillId="3" borderId="0" xfId="2" applyFont="1" applyBorder="1" applyAlignment="1">
      <alignment horizontal="center" vertical="center"/>
    </xf>
  </cellXfs>
  <cellStyles count="3">
    <cellStyle name="Bevitel" xfId="2" builtinId="20"/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815340</xdr:colOff>
      <xdr:row>17</xdr:row>
      <xdr:rowOff>182880</xdr:rowOff>
    </xdr:from>
    <xdr:to>
      <xdr:col>7</xdr:col>
      <xdr:colOff>1066800</xdr:colOff>
      <xdr:row>20</xdr:row>
      <xdr:rowOff>281940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4F64AC4E-EDFF-FEEC-19B3-3988016F26B8}"/>
            </a:ext>
          </a:extLst>
        </xdr:cNvPr>
        <xdr:cNvSpPr txBox="1"/>
      </xdr:nvSpPr>
      <xdr:spPr>
        <a:xfrm>
          <a:off x="7719060" y="3710940"/>
          <a:ext cx="2552700" cy="975360"/>
        </a:xfrm>
        <a:prstGeom prst="cloud">
          <a:avLst/>
        </a:prstGeom>
        <a:solidFill>
          <a:schemeClr val="lt1"/>
        </a:solidFill>
        <a:ln w="9525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u-HU" sz="1100"/>
            <a:t>A sárga cellákat kell feltöltened a kalkulációhoz!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zappan">
  <a:themeElements>
    <a:clrScheme name="Szappan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Szappa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zappa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D3459-D4A1-4B77-B47D-0435959B6B85}">
  <dimension ref="A1:L36"/>
  <sheetViews>
    <sheetView tabSelected="1" workbookViewId="0"/>
  </sheetViews>
  <sheetFormatPr defaultColWidth="0" defaultRowHeight="13.8" zeroHeight="1" x14ac:dyDescent="0.25"/>
  <cols>
    <col min="1" max="1" width="3.69921875" customWidth="1"/>
    <col min="2" max="11" width="15.09765625" customWidth="1"/>
    <col min="12" max="12" width="0" hidden="1" customWidth="1"/>
    <col min="13" max="16384" width="15.09765625" hidden="1"/>
  </cols>
  <sheetData>
    <row r="1" spans="2:12" x14ac:dyDescent="0.25"/>
    <row r="2" spans="2:12" ht="22.2" customHeight="1" x14ac:dyDescent="0.25">
      <c r="C2" s="13" t="s">
        <v>16</v>
      </c>
      <c r="D2" s="14"/>
      <c r="E2" s="14"/>
      <c r="F2" s="14"/>
      <c r="G2" s="14"/>
      <c r="H2" s="14"/>
      <c r="I2" s="14"/>
    </row>
    <row r="3" spans="2:12" x14ac:dyDescent="0.25"/>
    <row r="4" spans="2:12" ht="57" customHeight="1" x14ac:dyDescent="0.25">
      <c r="B4" s="11" t="s">
        <v>5</v>
      </c>
      <c r="C4" s="11" t="s">
        <v>0</v>
      </c>
      <c r="D4" s="11" t="s">
        <v>1</v>
      </c>
      <c r="E4" s="11" t="s">
        <v>7</v>
      </c>
      <c r="F4" s="11" t="s">
        <v>12</v>
      </c>
      <c r="G4" s="11" t="s">
        <v>2</v>
      </c>
      <c r="H4" s="11" t="s">
        <v>10</v>
      </c>
      <c r="I4" s="11" t="s">
        <v>3</v>
      </c>
      <c r="J4" s="11" t="s">
        <v>11</v>
      </c>
      <c r="K4" s="2"/>
      <c r="L4" s="2"/>
    </row>
    <row r="5" spans="2:12" x14ac:dyDescent="0.25">
      <c r="B5" s="7">
        <v>909</v>
      </c>
      <c r="C5" s="8">
        <v>1</v>
      </c>
      <c r="D5" s="8">
        <f>B5</f>
        <v>909</v>
      </c>
      <c r="E5" s="8">
        <f>D5-$B$5</f>
        <v>0</v>
      </c>
      <c r="F5" s="8">
        <f>E5*11</f>
        <v>0</v>
      </c>
      <c r="G5" s="8">
        <f>B5</f>
        <v>909</v>
      </c>
      <c r="H5" s="8">
        <v>0</v>
      </c>
      <c r="I5" s="8">
        <f>B5</f>
        <v>909</v>
      </c>
      <c r="J5" s="8">
        <v>0</v>
      </c>
      <c r="K5" s="3"/>
      <c r="L5" s="3"/>
    </row>
    <row r="6" spans="2:12" x14ac:dyDescent="0.25">
      <c r="B6" s="3"/>
      <c r="C6" s="8">
        <v>2</v>
      </c>
      <c r="D6" s="6">
        <v>658</v>
      </c>
      <c r="E6" s="8">
        <f>D6-D5</f>
        <v>-251</v>
      </c>
      <c r="F6" s="8">
        <f>E6*10</f>
        <v>-2510</v>
      </c>
      <c r="G6" s="6">
        <v>751</v>
      </c>
      <c r="H6" s="8">
        <f>G6-G5</f>
        <v>-158</v>
      </c>
      <c r="I6" s="6">
        <v>777</v>
      </c>
      <c r="J6" s="8">
        <f>I6-I5</f>
        <v>-132</v>
      </c>
      <c r="K6" s="3"/>
      <c r="L6" s="3"/>
    </row>
    <row r="7" spans="2:12" x14ac:dyDescent="0.25">
      <c r="B7" s="3"/>
      <c r="C7" s="8">
        <v>3</v>
      </c>
      <c r="D7" s="6">
        <v>562</v>
      </c>
      <c r="E7" s="8">
        <f t="shared" ref="E7:E16" si="0">D7-D6</f>
        <v>-96</v>
      </c>
      <c r="F7" s="8">
        <f>E7*9</f>
        <v>-864</v>
      </c>
      <c r="G7" s="6">
        <v>693</v>
      </c>
      <c r="H7" s="8">
        <f t="shared" ref="H7:H16" si="1">G7-G6</f>
        <v>-58</v>
      </c>
      <c r="I7" s="6">
        <v>739</v>
      </c>
      <c r="J7" s="8">
        <f t="shared" ref="J7:J16" si="2">I7-I6</f>
        <v>-38</v>
      </c>
      <c r="K7" s="3"/>
      <c r="L7" s="3"/>
    </row>
    <row r="8" spans="2:12" x14ac:dyDescent="0.25">
      <c r="B8" s="3"/>
      <c r="C8" s="8">
        <v>4</v>
      </c>
      <c r="D8" s="6">
        <v>470</v>
      </c>
      <c r="E8" s="8">
        <f t="shared" si="0"/>
        <v>-92</v>
      </c>
      <c r="F8" s="8">
        <f>E8*8</f>
        <v>-736</v>
      </c>
      <c r="G8" s="6">
        <v>612</v>
      </c>
      <c r="H8" s="8">
        <f t="shared" si="1"/>
        <v>-81</v>
      </c>
      <c r="I8" s="6">
        <v>691</v>
      </c>
      <c r="J8" s="8">
        <f t="shared" si="2"/>
        <v>-48</v>
      </c>
      <c r="K8" s="3"/>
      <c r="L8" s="3"/>
    </row>
    <row r="9" spans="2:12" x14ac:dyDescent="0.25">
      <c r="B9" s="3"/>
      <c r="C9" s="8">
        <v>5</v>
      </c>
      <c r="D9" s="6">
        <v>422</v>
      </c>
      <c r="E9" s="8">
        <f t="shared" si="0"/>
        <v>-48</v>
      </c>
      <c r="F9" s="8">
        <f>E9*7</f>
        <v>-336</v>
      </c>
      <c r="G9" s="6">
        <v>575</v>
      </c>
      <c r="H9" s="8">
        <f t="shared" si="1"/>
        <v>-37</v>
      </c>
      <c r="I9" s="6">
        <v>664</v>
      </c>
      <c r="J9" s="8">
        <f t="shared" si="2"/>
        <v>-27</v>
      </c>
      <c r="K9" s="3"/>
      <c r="L9" s="3"/>
    </row>
    <row r="10" spans="2:12" x14ac:dyDescent="0.25">
      <c r="B10" s="3"/>
      <c r="C10" s="8">
        <v>6</v>
      </c>
      <c r="D10" s="6">
        <v>380</v>
      </c>
      <c r="E10" s="8">
        <f t="shared" si="0"/>
        <v>-42</v>
      </c>
      <c r="F10" s="8">
        <f>E10*6</f>
        <v>-252</v>
      </c>
      <c r="G10" s="6">
        <v>544</v>
      </c>
      <c r="H10" s="8">
        <f t="shared" si="1"/>
        <v>-31</v>
      </c>
      <c r="I10" s="6">
        <v>637</v>
      </c>
      <c r="J10" s="8">
        <f t="shared" si="2"/>
        <v>-27</v>
      </c>
      <c r="K10" s="3"/>
      <c r="L10" s="3"/>
    </row>
    <row r="11" spans="2:12" x14ac:dyDescent="0.25">
      <c r="B11" s="3"/>
      <c r="C11" s="8">
        <v>7</v>
      </c>
      <c r="D11" s="6">
        <v>333</v>
      </c>
      <c r="E11" s="8">
        <f t="shared" si="0"/>
        <v>-47</v>
      </c>
      <c r="F11" s="8">
        <f>E11*5</f>
        <v>-235</v>
      </c>
      <c r="G11" s="6">
        <v>507</v>
      </c>
      <c r="H11" s="8">
        <f t="shared" si="1"/>
        <v>-37</v>
      </c>
      <c r="I11" s="6">
        <v>600</v>
      </c>
      <c r="J11" s="8">
        <f t="shared" si="2"/>
        <v>-37</v>
      </c>
      <c r="K11" s="3"/>
      <c r="L11" s="3"/>
    </row>
    <row r="12" spans="2:12" x14ac:dyDescent="0.25">
      <c r="B12" s="3"/>
      <c r="C12" s="8">
        <v>8</v>
      </c>
      <c r="D12" s="6">
        <v>316</v>
      </c>
      <c r="E12" s="8">
        <f t="shared" si="0"/>
        <v>-17</v>
      </c>
      <c r="F12" s="8">
        <f>E12*4</f>
        <v>-68</v>
      </c>
      <c r="G12" s="6">
        <v>482</v>
      </c>
      <c r="H12" s="8">
        <f t="shared" si="1"/>
        <v>-25</v>
      </c>
      <c r="I12" s="6">
        <v>580</v>
      </c>
      <c r="J12" s="8">
        <f t="shared" si="2"/>
        <v>-20</v>
      </c>
      <c r="K12" s="3"/>
      <c r="L12" s="3"/>
    </row>
    <row r="13" spans="2:12" x14ac:dyDescent="0.25">
      <c r="B13" s="3"/>
      <c r="C13" s="8">
        <v>9</v>
      </c>
      <c r="D13" s="6">
        <v>291</v>
      </c>
      <c r="E13" s="8">
        <f t="shared" si="0"/>
        <v>-25</v>
      </c>
      <c r="F13" s="8">
        <f>E13*3</f>
        <v>-75</v>
      </c>
      <c r="G13" s="6">
        <v>462</v>
      </c>
      <c r="H13" s="8">
        <f t="shared" si="1"/>
        <v>-20</v>
      </c>
      <c r="I13" s="6">
        <v>565</v>
      </c>
      <c r="J13" s="8">
        <f t="shared" si="2"/>
        <v>-15</v>
      </c>
      <c r="K13" s="3"/>
      <c r="L13" s="3"/>
    </row>
    <row r="14" spans="2:12" x14ac:dyDescent="0.25">
      <c r="B14" s="3"/>
      <c r="C14" s="8">
        <v>10</v>
      </c>
      <c r="D14" s="6">
        <v>274</v>
      </c>
      <c r="E14" s="8">
        <f t="shared" si="0"/>
        <v>-17</v>
      </c>
      <c r="F14" s="8">
        <f>E14*2</f>
        <v>-34</v>
      </c>
      <c r="G14" s="6">
        <v>443</v>
      </c>
      <c r="H14" s="8">
        <f t="shared" si="1"/>
        <v>-19</v>
      </c>
      <c r="I14" s="6">
        <v>545</v>
      </c>
      <c r="J14" s="8">
        <f t="shared" si="2"/>
        <v>-20</v>
      </c>
      <c r="K14" s="3"/>
      <c r="L14" s="3"/>
    </row>
    <row r="15" spans="2:12" x14ac:dyDescent="0.25">
      <c r="B15" s="3"/>
      <c r="C15" s="8">
        <v>11</v>
      </c>
      <c r="D15" s="6">
        <v>251</v>
      </c>
      <c r="E15" s="8">
        <f t="shared" si="0"/>
        <v>-23</v>
      </c>
      <c r="F15" s="8">
        <f>E15*1</f>
        <v>-23</v>
      </c>
      <c r="G15" s="6">
        <v>421</v>
      </c>
      <c r="H15" s="8">
        <f t="shared" si="1"/>
        <v>-22</v>
      </c>
      <c r="I15" s="6">
        <v>513</v>
      </c>
      <c r="J15" s="8">
        <f t="shared" si="2"/>
        <v>-32</v>
      </c>
      <c r="K15" s="3"/>
      <c r="L15" s="3"/>
    </row>
    <row r="16" spans="2:12" x14ac:dyDescent="0.25">
      <c r="B16" s="3"/>
      <c r="C16" s="8">
        <v>12</v>
      </c>
      <c r="D16" s="6">
        <v>230</v>
      </c>
      <c r="E16" s="8">
        <f t="shared" si="0"/>
        <v>-21</v>
      </c>
      <c r="F16" s="8"/>
      <c r="G16" s="6">
        <v>385</v>
      </c>
      <c r="H16" s="8">
        <f t="shared" si="1"/>
        <v>-36</v>
      </c>
      <c r="I16" s="6">
        <v>458</v>
      </c>
      <c r="J16" s="8">
        <f t="shared" si="2"/>
        <v>-55</v>
      </c>
      <c r="K16" s="3"/>
      <c r="L16" s="3"/>
    </row>
    <row r="17" spans="2:12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2:12" ht="41.4" x14ac:dyDescent="0.25">
      <c r="B18" s="11" t="s">
        <v>4</v>
      </c>
      <c r="C18" s="8">
        <f>B5*C16</f>
        <v>10908</v>
      </c>
      <c r="D18" s="3"/>
      <c r="E18" s="3"/>
      <c r="F18" s="3"/>
      <c r="G18" s="3"/>
      <c r="H18" s="3"/>
      <c r="I18" s="3"/>
      <c r="J18" s="3"/>
      <c r="K18" s="3"/>
      <c r="L18" s="3"/>
    </row>
    <row r="19" spans="2:12" x14ac:dyDescent="0.25"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2:12" x14ac:dyDescent="0.25">
      <c r="B20" s="9"/>
      <c r="C20" s="12" t="s">
        <v>13</v>
      </c>
      <c r="D20" s="12" t="s">
        <v>14</v>
      </c>
      <c r="E20" s="12" t="s">
        <v>15</v>
      </c>
      <c r="G20" s="3"/>
      <c r="H20" s="3"/>
      <c r="I20" s="3"/>
      <c r="J20" s="3"/>
      <c r="K20" s="2"/>
      <c r="L20" s="2"/>
    </row>
    <row r="21" spans="2:12" ht="41.4" x14ac:dyDescent="0.25">
      <c r="B21" s="11" t="s">
        <v>6</v>
      </c>
      <c r="C21" s="8">
        <f>D16-D5</f>
        <v>-679</v>
      </c>
      <c r="D21" s="8">
        <f>G16-G5</f>
        <v>-524</v>
      </c>
      <c r="E21" s="8">
        <f>I16-I5</f>
        <v>-451</v>
      </c>
      <c r="G21" s="3"/>
      <c r="H21" s="3"/>
      <c r="I21" s="3"/>
      <c r="J21" s="3"/>
      <c r="K21" s="3"/>
      <c r="L21" s="3"/>
    </row>
    <row r="22" spans="2:12" ht="41.4" x14ac:dyDescent="0.25">
      <c r="B22" s="11" t="s">
        <v>9</v>
      </c>
      <c r="C22" s="8">
        <f>SUM(F5:F16)</f>
        <v>-5133</v>
      </c>
      <c r="D22" s="8"/>
      <c r="E22" s="8"/>
      <c r="F22" s="3"/>
      <c r="G22" s="3"/>
      <c r="H22" s="3"/>
      <c r="I22" s="3"/>
      <c r="J22" s="3"/>
      <c r="K22" s="3"/>
      <c r="L22" s="3"/>
    </row>
    <row r="23" spans="2:12" ht="41.4" x14ac:dyDescent="0.25">
      <c r="B23" s="11" t="s">
        <v>8</v>
      </c>
      <c r="C23" s="10">
        <f>D16/D5</f>
        <v>0.25302530253025302</v>
      </c>
      <c r="D23" s="10">
        <f>G16/G5</f>
        <v>0.42354235423542352</v>
      </c>
      <c r="E23" s="10">
        <f>I16/I5</f>
        <v>0.50385038503850388</v>
      </c>
      <c r="F23" s="3"/>
      <c r="G23" s="3"/>
      <c r="H23" s="3"/>
      <c r="I23" s="3"/>
      <c r="J23" s="3"/>
      <c r="K23" s="4"/>
      <c r="L23" s="4"/>
    </row>
    <row r="24" spans="2:12" x14ac:dyDescent="0.25">
      <c r="B24" s="3"/>
      <c r="C24" s="3"/>
      <c r="D24" s="3"/>
      <c r="E24" s="4"/>
      <c r="F24" s="5"/>
      <c r="G24" s="3"/>
      <c r="H24" s="3"/>
      <c r="I24" s="3"/>
      <c r="J24" s="3"/>
      <c r="K24" s="4"/>
      <c r="L24" s="4"/>
    </row>
    <row r="25" spans="2:12" hidden="1" x14ac:dyDescent="0.25">
      <c r="B25" s="3"/>
      <c r="C25" s="3"/>
      <c r="D25" s="3"/>
      <c r="E25" s="4"/>
      <c r="F25" s="3"/>
      <c r="G25" s="3"/>
      <c r="H25" s="3"/>
      <c r="I25" s="3"/>
      <c r="J25" s="3"/>
      <c r="K25" s="4"/>
      <c r="L25" s="4"/>
    </row>
    <row r="26" spans="2:12" hidden="1" x14ac:dyDescent="0.25">
      <c r="B26" s="3"/>
      <c r="C26" s="3"/>
      <c r="D26" s="3"/>
      <c r="E26" s="4"/>
      <c r="F26" s="3"/>
      <c r="G26" s="3"/>
      <c r="H26" s="3"/>
      <c r="I26" s="3"/>
      <c r="J26" s="3"/>
      <c r="K26" s="4"/>
      <c r="L26" s="4"/>
    </row>
    <row r="27" spans="2:12" hidden="1" x14ac:dyDescent="0.25">
      <c r="B27" s="3"/>
      <c r="C27" s="3"/>
      <c r="D27" s="3"/>
      <c r="E27" s="4"/>
      <c r="F27" s="3"/>
      <c r="G27" s="3"/>
      <c r="H27" s="3"/>
      <c r="I27" s="3"/>
      <c r="J27" s="3"/>
      <c r="K27" s="4"/>
      <c r="L27" s="4"/>
    </row>
    <row r="28" spans="2:12" hidden="1" x14ac:dyDescent="0.25">
      <c r="B28" s="3"/>
      <c r="C28" s="3"/>
      <c r="D28" s="3"/>
      <c r="E28" s="4"/>
      <c r="F28" s="3"/>
      <c r="G28" s="3"/>
      <c r="H28" s="3"/>
      <c r="I28" s="3"/>
      <c r="J28" s="3"/>
      <c r="K28" s="4"/>
      <c r="L28" s="4"/>
    </row>
    <row r="29" spans="2:12" hidden="1" x14ac:dyDescent="0.25">
      <c r="B29" s="3"/>
      <c r="C29" s="3"/>
      <c r="D29" s="3"/>
      <c r="E29" s="4"/>
      <c r="F29" s="3"/>
      <c r="G29" s="3"/>
      <c r="H29" s="3"/>
      <c r="I29" s="3"/>
      <c r="J29" s="3"/>
      <c r="K29" s="4"/>
      <c r="L29" s="4"/>
    </row>
    <row r="30" spans="2:12" hidden="1" x14ac:dyDescent="0.25">
      <c r="B30" s="3"/>
      <c r="C30" s="3"/>
      <c r="D30" s="3"/>
      <c r="E30" s="4"/>
      <c r="F30" s="3"/>
      <c r="G30" s="3"/>
      <c r="H30" s="3"/>
      <c r="I30" s="3"/>
      <c r="J30" s="3"/>
      <c r="K30" s="4"/>
      <c r="L30" s="4"/>
    </row>
    <row r="31" spans="2:12" hidden="1" x14ac:dyDescent="0.25">
      <c r="B31" s="3"/>
      <c r="C31" s="3"/>
      <c r="D31" s="3"/>
      <c r="E31" s="4"/>
      <c r="F31" s="3"/>
      <c r="G31" s="3"/>
      <c r="H31" s="3"/>
      <c r="I31" s="3"/>
      <c r="J31" s="3"/>
      <c r="K31" s="4"/>
      <c r="L31" s="4"/>
    </row>
    <row r="32" spans="2:12" hidden="1" x14ac:dyDescent="0.25">
      <c r="B32" s="3"/>
      <c r="C32" s="3"/>
      <c r="D32" s="3"/>
      <c r="E32" s="4"/>
      <c r="F32" s="3"/>
      <c r="G32" s="3"/>
      <c r="H32" s="3"/>
      <c r="I32" s="3"/>
      <c r="J32" s="3"/>
      <c r="K32" s="4"/>
      <c r="L32" s="4"/>
    </row>
    <row r="33" spans="2:12" hidden="1" x14ac:dyDescent="0.25">
      <c r="B33" s="3"/>
      <c r="C33" s="3"/>
      <c r="D33" s="3"/>
      <c r="E33" s="4"/>
      <c r="F33" s="3"/>
      <c r="G33" s="3"/>
      <c r="H33" s="3"/>
      <c r="I33" s="3"/>
      <c r="J33" s="3"/>
      <c r="K33" s="4"/>
      <c r="L33" s="4"/>
    </row>
    <row r="34" spans="2:12" hidden="1" x14ac:dyDescent="0.25">
      <c r="B34" s="3"/>
      <c r="C34" s="3"/>
      <c r="D34" s="3"/>
      <c r="E34" s="4"/>
      <c r="F34" s="3"/>
      <c r="G34" s="3"/>
      <c r="H34" s="3"/>
      <c r="I34" s="3"/>
      <c r="J34" s="3"/>
      <c r="K34" s="4"/>
      <c r="L34" s="4"/>
    </row>
    <row r="35" spans="2:12" hidden="1" x14ac:dyDescent="0.25">
      <c r="B35" s="3"/>
      <c r="C35" s="3"/>
      <c r="D35" s="3"/>
      <c r="E35" s="4"/>
      <c r="F35" s="3"/>
      <c r="G35" s="3"/>
      <c r="H35" s="3"/>
      <c r="I35" s="3"/>
      <c r="J35" s="3"/>
      <c r="K35" s="4"/>
      <c r="L35" s="4"/>
    </row>
    <row r="36" spans="2:12" hidden="1" x14ac:dyDescent="0.25">
      <c r="E36" s="1"/>
    </row>
  </sheetData>
  <mergeCells count="1">
    <mergeCell ref="C2:I2"/>
  </mergeCells>
  <phoneticPr fontId="1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9DB23A919F7B6744A8808123A19719B6" ma:contentTypeVersion="6" ma:contentTypeDescription="Új dokumentum létrehozása." ma:contentTypeScope="" ma:versionID="46650b1faa1af83831e5d624536858d2">
  <xsd:schema xmlns:xsd="http://www.w3.org/2001/XMLSchema" xmlns:xs="http://www.w3.org/2001/XMLSchema" xmlns:p="http://schemas.microsoft.com/office/2006/metadata/properties" xmlns:ns2="78f74437-fd82-4dbe-ad77-c0bf7dab2abf" xmlns:ns3="91ef1586-a0c4-4ba3-b4e6-dad4493f70f4" targetNamespace="http://schemas.microsoft.com/office/2006/metadata/properties" ma:root="true" ma:fieldsID="2a3070a3dfe25f36175caf9547471bb6" ns2:_="" ns3:_="">
    <xsd:import namespace="78f74437-fd82-4dbe-ad77-c0bf7dab2abf"/>
    <xsd:import namespace="91ef1586-a0c4-4ba3-b4e6-dad4493f70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4437-fd82-4dbe-ad77-c0bf7dab2a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ef1586-a0c4-4ba3-b4e6-dad4493f70f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E96742-9F00-463F-B89F-1B7E6E4B01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105C5C-04C3-43AD-8899-C630B8242C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f74437-fd82-4dbe-ad77-c0bf7dab2abf"/>
    <ds:schemaRef ds:uri="91ef1586-a0c4-4ba3-b4e6-dad4493f70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8B67AA-0E05-4644-BABB-F7D3D1E9C21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78f74437-fd82-4dbe-ad77-c0bf7dab2abf"/>
    <ds:schemaRef ds:uri="http://purl.org/dc/terms/"/>
    <ds:schemaRef ds:uri="91ef1586-a0c4-4ba3-b4e6-dad4493f70f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perzisztencia veszteség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Blasszauer Celia</dc:creator>
  <cp:lastModifiedBy>Komka Ida</cp:lastModifiedBy>
  <dcterms:created xsi:type="dcterms:W3CDTF">2024-07-20T09:59:02Z</dcterms:created>
  <dcterms:modified xsi:type="dcterms:W3CDTF">2024-07-23T14:22:23Z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0x0101009DB23A919F7B6744A8808123A19719B6</vt:lpwstr>
  </property>
</Properties>
</file>